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<sst xmlns="http://schemas.openxmlformats.org/spreadsheetml/2006/main" count="294" uniqueCount="109">
  <si>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</si>
  <si>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</si>
  <si>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</si>
  <si>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</si>
  <si>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</si>
  <si>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</si>
  <si>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</si>
  <si>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</si>
  <si>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</si>
  <si>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</si>
  <si>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</si>
  <si>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</si>
  <si>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</si>
  <si>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</si>
  <si>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</si>
  <si>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</si>
  <si>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</si>
  <si>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</si>
  <si>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</si>
  <si>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</si>
  <si>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</si>
  <si>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</si>
  <si>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</si>
  <si>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</si>
  <si>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</si>
  <si>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</si>
  <si>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</si>
  <si>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</si>
  <si>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</si>
  <si>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</si>
  <si>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</si>
  <si>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</si>
  <si>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</si>
  <si>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</si>
  <si>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</si>
  <si>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</si>
  <si>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</si>
  <si>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</si>
  <si>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</si>
  <si>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</si>
  <si>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</si>
  <si>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</si>
  <si>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</si>
  <si>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</si>
  <si>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</si>
  <si>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</si>
  <si>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</si>
  <si>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</si>
  <si>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</si>
  <si>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</si>
  <si>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</si>
  <si>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</si>
  <si>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</si>
  <si>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</si>
  <si>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</si>
  <si>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</si>
  <si>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</si>
  <si>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</si>
  <si>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</si>
  <si>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</si>
  <si>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</si>
  <si>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</si>
  <si>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</si>
  <si>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</si>
  <si>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</si>
  <si>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</si>
  <si>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</si>
  <si>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</si>
  <si>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</si>
  <si>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</si>
  <si>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</si>
  <si>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</si>
  <si>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</si>
  <si>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</si>
  <si>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</si>
  <si>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</si>
  <si>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</si>
  <si>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</si>
  <si>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</si>
  <si>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</si>
  <si>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</si>
  <si>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</si>
  <si>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</si>
  <si>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</si>
  <si>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</si>
  <si>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</si>
  <si>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</si>
  <si>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</si>
  <si>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</si>
  <si>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</si>
  <si>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</si>
  <si>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</si>
  <si>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</si>
  <si>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</si>
  <si>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</si>
  <si>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</si>
  <si>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</si>
  <si>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</si>
  <si>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</si>
  <si>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</si>
  <si>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</si>
  <si>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</si>
  <si>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</si>
  <si>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</si>
  <si>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22.07.2019</t>
  </si>
  <si>
    <r>
      <t xml:space="preserve">станом на 22.07.2019р.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</si>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</sst>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1.8"/>
      <color indexed="8"/>
      <name val="Times New Roman"/>
      <family val="1"/>
    </font>
    <font>
      <sz val="3.15"/>
      <color indexed="8"/>
      <name val="Times New Roman"/>
      <family val="1"/>
    </font>
    <font>
      <sz val="4.4"/>
      <color indexed="8"/>
      <name val="Times New Roman"/>
      <family val="1"/>
    </font>
    <font>
      <sz val="7.4"/>
      <color indexed="8"/>
      <name val="Times New Roman"/>
      <family val="1"/>
    </font>
    <font>
      <sz val="6.5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3531"/>
        <c:crosses val="autoZero"/>
        <c:auto val="0"/>
        <c:lblOffset val="100"/>
        <c:tickLblSkip val="1"/>
        <c:noMultiLvlLbl val="0"/>
      </c:catAx>
      <c:valAx>
        <c:axId val="342235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549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2597"/>
        <c:crosses val="autoZero"/>
        <c:auto val="0"/>
        <c:lblOffset val="100"/>
        <c:tickLblSkip val="1"/>
        <c:noMultiLvlLbl val="0"/>
      </c:catAx>
      <c:valAx>
        <c:axId val="2064259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763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 val="autoZero"/>
        <c:auto val="0"/>
        <c:lblOffset val="100"/>
        <c:tickLblSkip val="1"/>
        <c:noMultiLvlLbl val="0"/>
      </c:catAx>
      <c:valAx>
        <c:axId val="6143763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656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92185"/>
        <c:crosses val="autoZero"/>
        <c:auto val="0"/>
        <c:lblOffset val="100"/>
        <c:tickLblSkip val="1"/>
        <c:noMultiLvlLbl val="0"/>
      </c:catAx>
      <c:valAx>
        <c:axId val="1039218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26420802"/>
        <c:axId val="36460627"/>
      </c:lineChart>
      <c:dateAx>
        <c:axId val="264208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6062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46062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2080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9710188"/>
        <c:axId val="520781"/>
      </c:lineChart>
      <c:dateAx>
        <c:axId val="59710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078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018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4687030"/>
        <c:axId val="42183271"/>
      </c:lineChart>
      <c:dateAx>
        <c:axId val="4687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1832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703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105120"/>
        <c:axId val="61401761"/>
      </c:bar3D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0512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744938"/>
        <c:axId val="7486715"/>
      </c:bar3D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1 024 521,2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- 61 584,0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- 80 127,4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0</v>
          </cell>
          <cell r="K6">
            <v>7928912.23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7928.912230000001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6824.194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6824.2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6824.2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6824.2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6824.2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6824.2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6824.2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6824.2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6824.2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6824.2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6824.2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6824.2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6824.2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6824.2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6824.2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6824.2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6824.2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6824.2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6824.2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6824.2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6824.2</v>
      </c>
      <c r="R24" s="102"/>
      <c r="S24" s="103"/>
      <c r="T24" s="104"/>
      <c r="U24" s="127"/>
      <c r="V24" s="128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6824.2</v>
      </c>
      <c r="R25" s="102"/>
      <c r="S25" s="103"/>
      <c r="T25" s="104"/>
      <c r="U25" s="127"/>
      <c r="V25" s="128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6824.2</v>
      </c>
      <c r="R26" s="98"/>
      <c r="S26" s="99"/>
      <c r="T26" s="100"/>
      <c r="U26" s="139"/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64272.77000000001</v>
      </c>
      <c r="C27" s="85">
        <f t="shared" si="4"/>
        <v>751.0999999999999</v>
      </c>
      <c r="D27" s="107">
        <f t="shared" si="4"/>
        <v>751.0999999999999</v>
      </c>
      <c r="E27" s="107">
        <f t="shared" si="4"/>
        <v>0</v>
      </c>
      <c r="F27" s="85">
        <f t="shared" si="4"/>
        <v>4061.04</v>
      </c>
      <c r="G27" s="85">
        <f t="shared" si="4"/>
        <v>4694.01</v>
      </c>
      <c r="H27" s="85">
        <f t="shared" si="4"/>
        <v>24256.190000000002</v>
      </c>
      <c r="I27" s="85">
        <f t="shared" si="4"/>
        <v>1349.4099999999999</v>
      </c>
      <c r="J27" s="85">
        <f t="shared" si="4"/>
        <v>390.84</v>
      </c>
      <c r="K27" s="85">
        <f t="shared" si="4"/>
        <v>753.6</v>
      </c>
      <c r="L27" s="85">
        <f t="shared" si="4"/>
        <v>655</v>
      </c>
      <c r="M27" s="84">
        <f t="shared" si="4"/>
        <v>1178.9499999999975</v>
      </c>
      <c r="N27" s="84">
        <f t="shared" si="4"/>
        <v>102362.91</v>
      </c>
      <c r="O27" s="84">
        <f t="shared" si="4"/>
        <v>164000</v>
      </c>
      <c r="P27" s="86">
        <f>N27/O27</f>
        <v>0.6241640853658537</v>
      </c>
      <c r="Q27" s="2"/>
      <c r="R27" s="75">
        <f>SUM(R4:R26)</f>
        <v>962.5</v>
      </c>
      <c r="S27" s="75">
        <f>SUM(S4:S26)</f>
        <v>37.5</v>
      </c>
      <c r="T27" s="75">
        <f>SUM(T4:T26)</f>
        <v>32.54</v>
      </c>
      <c r="U27" s="141">
        <f>SUM(U4:U26)</f>
        <v>0</v>
      </c>
      <c r="V27" s="142"/>
      <c r="W27" s="110">
        <f>R27+S27+U27+T27+V27</f>
        <v>1032.54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43668</v>
      </c>
      <c r="S32" s="145">
        <v>0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43668</v>
      </c>
      <c r="S42" s="133">
        <v>7928.912230000001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106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107</v>
      </c>
      <c r="P27" s="151"/>
    </row>
    <row r="28" spans="1:16" ht="30.75" customHeight="1">
      <c r="A28" s="164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липень!S42</f>
        <v>7928.912230000001</v>
      </c>
      <c r="B29" s="45">
        <v>45070</v>
      </c>
      <c r="C29" s="45">
        <v>1481.69</v>
      </c>
      <c r="D29" s="45">
        <v>13733</v>
      </c>
      <c r="E29" s="45">
        <v>50.64</v>
      </c>
      <c r="F29" s="45">
        <v>10025</v>
      </c>
      <c r="G29" s="45">
        <v>3464.27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5008.6</v>
      </c>
      <c r="N29" s="47">
        <f>M29-L29</f>
        <v>-63833.4</v>
      </c>
      <c r="O29" s="154">
        <f>липень!S32</f>
        <v>0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626932.38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92433.8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189717.44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20947.379999999997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62378.25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20357.86000000015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1024521.1600000001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50.64</v>
      </c>
    </row>
    <row r="60" spans="1:3" ht="12.75">
      <c r="A60" s="76" t="s">
        <v>54</v>
      </c>
      <c r="B60" s="9">
        <f>F29</f>
        <v>10025</v>
      </c>
      <c r="C60" s="9">
        <f>G29</f>
        <v>3464.27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2019-07-22T11:35:27Z</dcterms:modified>
  <cp:category/>
  <cp:version/>
  <cp:contentType/>
  <cp:contentStatus/>
</cp:coreProperties>
</file>